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neDrive\OneDrive - Open Society Georgia Foundation\OSGF\CSF\Webintelligence\Support\"/>
    </mc:Choice>
  </mc:AlternateContent>
  <bookViews>
    <workbookView xWindow="0" yWindow="0" windowWidth="28800" windowHeight="12210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67" i="1"/>
  <c r="G56" i="1"/>
  <c r="G45" i="1"/>
  <c r="G34" i="1"/>
  <c r="G23" i="1"/>
  <c r="H53" i="1"/>
  <c r="F53" i="1" s="1"/>
  <c r="H76" i="1"/>
  <c r="F76" i="1" s="1"/>
  <c r="H77" i="1"/>
  <c r="F77" i="1" s="1"/>
  <c r="H62" i="1"/>
  <c r="F62" i="1" s="1"/>
  <c r="H63" i="1"/>
  <c r="F63" i="1" s="1"/>
  <c r="H64" i="1"/>
  <c r="F64" i="1" s="1"/>
  <c r="H65" i="1"/>
  <c r="F65" i="1" s="1"/>
  <c r="H66" i="1"/>
  <c r="F66" i="1" s="1"/>
  <c r="H54" i="1"/>
  <c r="F54" i="1" s="1"/>
  <c r="H55" i="1"/>
  <c r="F55" i="1" s="1"/>
  <c r="H40" i="1"/>
  <c r="F40" i="1" s="1"/>
  <c r="H41" i="1"/>
  <c r="F41" i="1" s="1"/>
  <c r="H42" i="1"/>
  <c r="F42" i="1" s="1"/>
  <c r="H43" i="1"/>
  <c r="F43" i="1" s="1"/>
  <c r="H44" i="1"/>
  <c r="F44" i="1" s="1"/>
  <c r="F29" i="1"/>
  <c r="F30" i="1"/>
  <c r="F31" i="1"/>
  <c r="F32" i="1"/>
  <c r="F33" i="1"/>
  <c r="H29" i="1"/>
  <c r="H30" i="1"/>
  <c r="H31" i="1"/>
  <c r="H32" i="1"/>
  <c r="H33" i="1"/>
  <c r="H19" i="1"/>
  <c r="F19" i="1" s="1"/>
  <c r="H20" i="1"/>
  <c r="F20" i="1" s="1"/>
  <c r="H21" i="1"/>
  <c r="F21" i="1" s="1"/>
  <c r="H22" i="1"/>
  <c r="F22" i="1" s="1"/>
  <c r="G81" i="1" l="1"/>
  <c r="G82" i="1" s="1"/>
  <c r="H80" i="1"/>
  <c r="F80" i="1" s="1"/>
  <c r="F81" i="1" s="1"/>
  <c r="H81" i="1" l="1"/>
  <c r="H70" i="1"/>
  <c r="F70" i="1" s="1"/>
  <c r="H71" i="1"/>
  <c r="F71" i="1" s="1"/>
  <c r="H72" i="1"/>
  <c r="F72" i="1" s="1"/>
  <c r="H73" i="1"/>
  <c r="F73" i="1" s="1"/>
  <c r="H74" i="1"/>
  <c r="F74" i="1" s="1"/>
  <c r="H75" i="1"/>
  <c r="F75" i="1" s="1"/>
  <c r="H69" i="1"/>
  <c r="H59" i="1"/>
  <c r="F59" i="1" s="1"/>
  <c r="H60" i="1"/>
  <c r="F60" i="1" s="1"/>
  <c r="H61" i="1"/>
  <c r="F61" i="1" s="1"/>
  <c r="H58" i="1"/>
  <c r="H52" i="1"/>
  <c r="F52" i="1" s="1"/>
  <c r="H48" i="1"/>
  <c r="F48" i="1" s="1"/>
  <c r="H49" i="1"/>
  <c r="F49" i="1" s="1"/>
  <c r="H50" i="1"/>
  <c r="F50" i="1" s="1"/>
  <c r="H51" i="1"/>
  <c r="F51" i="1" s="1"/>
  <c r="H47" i="1"/>
  <c r="H37" i="1"/>
  <c r="F37" i="1" s="1"/>
  <c r="H38" i="1"/>
  <c r="F38" i="1" s="1"/>
  <c r="H39" i="1"/>
  <c r="F39" i="1" s="1"/>
  <c r="H36" i="1"/>
  <c r="H45" i="1" s="1"/>
  <c r="H26" i="1"/>
  <c r="F26" i="1" s="1"/>
  <c r="H27" i="1"/>
  <c r="F27" i="1" s="1"/>
  <c r="H28" i="1"/>
  <c r="F28" i="1" s="1"/>
  <c r="H25" i="1"/>
  <c r="H15" i="1"/>
  <c r="F15" i="1" s="1"/>
  <c r="H16" i="1"/>
  <c r="F16" i="1" s="1"/>
  <c r="H17" i="1"/>
  <c r="H18" i="1"/>
  <c r="F18" i="1" s="1"/>
  <c r="H14" i="1"/>
  <c r="F14" i="1" s="1"/>
  <c r="F58" i="1" l="1"/>
  <c r="F67" i="1" s="1"/>
  <c r="H67" i="1"/>
  <c r="F69" i="1"/>
  <c r="F78" i="1" s="1"/>
  <c r="H78" i="1"/>
  <c r="H56" i="1"/>
  <c r="F25" i="1"/>
  <c r="F34" i="1" s="1"/>
  <c r="H34" i="1"/>
  <c r="F17" i="1"/>
  <c r="F23" i="1" s="1"/>
  <c r="H23" i="1"/>
  <c r="H82" i="1" s="1"/>
  <c r="F36" i="1"/>
  <c r="F45" i="1" s="1"/>
  <c r="F47" i="1"/>
  <c r="F56" i="1" s="1"/>
  <c r="F82" i="1" l="1"/>
</calcChain>
</file>

<file path=xl/sharedStrings.xml><?xml version="1.0" encoding="utf-8"?>
<sst xmlns="http://schemas.openxmlformats.org/spreadsheetml/2006/main" count="82" uniqueCount="52">
  <si>
    <t>ბიუჯეტის სავარაუდო ვერსია</t>
  </si>
  <si>
    <t>პროექტის სათაური:</t>
  </si>
  <si>
    <t>განმცხადებელი:</t>
  </si>
  <si>
    <t>ბიუჯეტის პუნქტი</t>
  </si>
  <si>
    <t xml:space="preserve">საცალო ღირებულება </t>
  </si>
  <si>
    <t>რაოდენობა</t>
  </si>
  <si>
    <t>ფონდიდან მოთხოვნილი თანხა</t>
  </si>
  <si>
    <t xml:space="preserve">დაფინანსების სხვა წყაროდან თანხა </t>
  </si>
  <si>
    <t xml:space="preserve">მომსახურება </t>
  </si>
  <si>
    <t>ხელფასები/ჰონორარები</t>
  </si>
  <si>
    <t>პროექტის დირექტორი</t>
  </si>
  <si>
    <t>კოორდინატორი</t>
  </si>
  <si>
    <t>ასისტენტი</t>
  </si>
  <si>
    <t>ბუღალტერი</t>
  </si>
  <si>
    <t>სხვა (დააკონკრეტეთ)</t>
  </si>
  <si>
    <t xml:space="preserve">სულ ხელფასები/ჰონორარები </t>
  </si>
  <si>
    <t xml:space="preserve">სულ მომსახურება </t>
  </si>
  <si>
    <t>მივლინება/სამგზავრო ხარჯი</t>
  </si>
  <si>
    <t>დღიური თანხა</t>
  </si>
  <si>
    <t>ტრანსპორტირება</t>
  </si>
  <si>
    <t>სასტუმრო</t>
  </si>
  <si>
    <t xml:space="preserve">სულ მივლინება/სამგზავრო ხარჯი </t>
  </si>
  <si>
    <t>დარბაზის დაქირავება</t>
  </si>
  <si>
    <t>მონაწილეთა ტრანსპორტირება</t>
  </si>
  <si>
    <t>მონაწილეთა კვება</t>
  </si>
  <si>
    <t>განთავსება</t>
  </si>
  <si>
    <t>აღჭურვილობა</t>
  </si>
  <si>
    <t>კომპიუტერი</t>
  </si>
  <si>
    <t>პრინტერი</t>
  </si>
  <si>
    <t>საოფისე ავეჯი</t>
  </si>
  <si>
    <t xml:space="preserve">სულ აღჭურვილობა </t>
  </si>
  <si>
    <t>საოპერაციო ხარჯი</t>
  </si>
  <si>
    <t>ოფისის ქირა</t>
  </si>
  <si>
    <t>საკანცელარიო ხარჯი</t>
  </si>
  <si>
    <t>საკომუნიკაციო ხარჯი</t>
  </si>
  <si>
    <t>საწვავი</t>
  </si>
  <si>
    <t>კომუნალური გადასახადი</t>
  </si>
  <si>
    <t>საბანკო ხარჯი</t>
  </si>
  <si>
    <t>კვლევა</t>
  </si>
  <si>
    <t>ბეჭდვა და პუბლიკაციები</t>
  </si>
  <si>
    <t xml:space="preserve">სატრანსპორტო მომსახურება </t>
  </si>
  <si>
    <t>სულ წარმოდგენილი ბიუჯეტი</t>
  </si>
  <si>
    <t>საერთო თანხა</t>
  </si>
  <si>
    <t xml:space="preserve">სულ საოპერაციო ხარჯი </t>
  </si>
  <si>
    <t>არაპირდაპირი ხარჯი</t>
  </si>
  <si>
    <t>სულ არაპირდაპირი ხარჯი</t>
  </si>
  <si>
    <t>თანადაფინანსების წყარო:</t>
  </si>
  <si>
    <t>სულ სემინარები/ტრენინგები/პრეზენტაციები</t>
  </si>
  <si>
    <t>სემინარები/ტრენინგები/პრეზენტაციები</t>
  </si>
  <si>
    <t>მოწვეული ექსპერტის/ტრენერის ხარჯი</t>
  </si>
  <si>
    <t>გთხოვთ გაითვალისწინოთ, რომ მოწოდებული ფაილი არის ნიმუში და უნდა შეივსოს თქვენი პროექტით გათვალისწინებული აქტივობების შესაბამისად</t>
  </si>
  <si>
    <t xml:space="preserve">ფონდიდან მოთხოვნილი ბიუჯეტი სულ (USD):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</si>
</sst>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B399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i/>
      <sz val="10"/>
      <color theme="1" tint="0.34998626667073579"/>
      <name val="Arial"/>
      <family val="2"/>
    </font>
    <font>
      <b/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b/>
      <sz val="10"/>
      <color theme="1" tint="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4"/>
      <color theme="1" tint="0.249977111117893"/>
      <name val="Arial"/>
      <family val="2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B9EA1"/>
        <bgColor indexed="64"/>
      </patternFill>
    </fill>
    <fill>
      <patternFill patternType="solid">
        <fgColor rgb="FFC6F5F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41" fontId="3" fillId="0" borderId="0" xfId="0" applyNumberFormat="1" applyFont="1" applyAlignment="1"/>
    <xf numFmtId="41" fontId="3" fillId="0" borderId="0" xfId="0" applyNumberFormat="1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Fill="1" applyBorder="1" applyAlignment="1">
      <alignment horizontal="center"/>
    </xf>
    <xf numFmtId="41" fontId="7" fillId="0" borderId="0" xfId="0" applyNumberFormat="1" applyFo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1" fontId="10" fillId="0" borderId="0" xfId="0" applyNumberFormat="1" applyFont="1" applyAlignment="1"/>
    <xf numFmtId="41" fontId="10" fillId="0" borderId="0" xfId="0" applyNumberFormat="1" applyFont="1"/>
    <xf numFmtId="0" fontId="12" fillId="2" borderId="2" xfId="0" applyFont="1" applyFill="1" applyBorder="1" applyAlignment="1">
      <alignment vertical="center"/>
    </xf>
    <xf numFmtId="41" fontId="8" fillId="2" borderId="13" xfId="0" applyNumberFormat="1" applyFont="1" applyFill="1" applyBorder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5" fillId="0" borderId="4" xfId="0" applyFont="1" applyBorder="1"/>
    <xf numFmtId="41" fontId="14" fillId="0" borderId="10" xfId="0" applyNumberFormat="1" applyFont="1" applyBorder="1" applyAlignment="1">
      <alignment horizontal="left"/>
    </xf>
    <xf numFmtId="44" fontId="14" fillId="0" borderId="5" xfId="1" applyFont="1" applyBorder="1"/>
    <xf numFmtId="0" fontId="15" fillId="2" borderId="6" xfId="0" applyFont="1" applyFill="1" applyBorder="1"/>
    <xf numFmtId="41" fontId="9" fillId="2" borderId="12" xfId="0" applyNumberFormat="1" applyFont="1" applyFill="1" applyBorder="1" applyAlignment="1">
      <alignment horizontal="left"/>
    </xf>
    <xf numFmtId="44" fontId="14" fillId="2" borderId="9" xfId="1" applyFont="1" applyFill="1" applyBorder="1"/>
    <xf numFmtId="41" fontId="9" fillId="2" borderId="12" xfId="0" applyNumberFormat="1" applyFont="1" applyFill="1" applyBorder="1" applyAlignment="1">
      <alignment horizontal="right" indent="2"/>
    </xf>
    <xf numFmtId="41" fontId="17" fillId="3" borderId="4" xfId="0" applyNumberFormat="1" applyFont="1" applyFill="1" applyBorder="1"/>
    <xf numFmtId="41" fontId="17" fillId="3" borderId="10" xfId="0" applyNumberFormat="1" applyFont="1" applyFill="1" applyBorder="1"/>
    <xf numFmtId="41" fontId="18" fillId="3" borderId="5" xfId="0" applyNumberFormat="1" applyFont="1" applyFill="1" applyBorder="1"/>
    <xf numFmtId="0" fontId="19" fillId="3" borderId="4" xfId="0" applyFont="1" applyFill="1" applyBorder="1"/>
    <xf numFmtId="41" fontId="17" fillId="3" borderId="10" xfId="0" applyNumberFormat="1" applyFont="1" applyFill="1" applyBorder="1" applyAlignment="1">
      <alignment horizontal="left"/>
    </xf>
    <xf numFmtId="44" fontId="17" fillId="3" borderId="5" xfId="1" applyFont="1" applyFill="1" applyBorder="1"/>
    <xf numFmtId="41" fontId="17" fillId="3" borderId="5" xfId="0" applyNumberFormat="1" applyFont="1" applyFill="1" applyBorder="1"/>
    <xf numFmtId="44" fontId="8" fillId="4" borderId="14" xfId="1" applyFont="1" applyFill="1" applyBorder="1"/>
    <xf numFmtId="0" fontId="15" fillId="0" borderId="4" xfId="0" applyFont="1" applyBorder="1" applyProtection="1">
      <protection locked="0"/>
    </xf>
    <xf numFmtId="41" fontId="14" fillId="0" borderId="10" xfId="0" applyNumberFormat="1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>
      <alignment horizontal="center" vertical="center"/>
    </xf>
    <xf numFmtId="0" fontId="15" fillId="2" borderId="19" xfId="0" applyFont="1" applyFill="1" applyBorder="1"/>
    <xf numFmtId="0" fontId="15" fillId="0" borderId="20" xfId="0" applyFont="1" applyBorder="1" applyProtection="1">
      <protection locked="0"/>
    </xf>
    <xf numFmtId="41" fontId="14" fillId="0" borderId="21" xfId="0" applyNumberFormat="1" applyFont="1" applyBorder="1" applyAlignment="1" applyProtection="1">
      <alignment horizontal="left"/>
      <protection locked="0"/>
    </xf>
    <xf numFmtId="41" fontId="8" fillId="2" borderId="3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44" fontId="14" fillId="0" borderId="5" xfId="1" applyFont="1" applyBorder="1" applyProtection="1">
      <protection locked="0"/>
    </xf>
    <xf numFmtId="44" fontId="8" fillId="2" borderId="9" xfId="1" applyFont="1" applyFill="1" applyBorder="1"/>
    <xf numFmtId="41" fontId="9" fillId="2" borderId="22" xfId="0" applyNumberFormat="1" applyFont="1" applyFill="1" applyBorder="1" applyAlignment="1">
      <alignment horizontal="right" indent="6"/>
    </xf>
    <xf numFmtId="44" fontId="14" fillId="0" borderId="24" xfId="1" applyFont="1" applyBorder="1" applyProtection="1">
      <protection locked="0"/>
    </xf>
    <xf numFmtId="44" fontId="14" fillId="0" borderId="24" xfId="1" applyFont="1" applyBorder="1"/>
    <xf numFmtId="44" fontId="8" fillId="2" borderId="25" xfId="1" applyFont="1" applyFill="1" applyBorder="1"/>
    <xf numFmtId="43" fontId="8" fillId="2" borderId="17" xfId="0" applyNumberFormat="1" applyFont="1" applyFill="1" applyBorder="1" applyAlignment="1">
      <alignment horizontal="center" vertical="center"/>
    </xf>
    <xf numFmtId="43" fontId="18" fillId="3" borderId="0" xfId="0" applyNumberFormat="1" applyFont="1" applyFill="1" applyBorder="1"/>
    <xf numFmtId="2" fontId="14" fillId="0" borderId="0" xfId="0" applyNumberFormat="1" applyFont="1" applyBorder="1" applyProtection="1">
      <protection locked="0"/>
    </xf>
    <xf numFmtId="2" fontId="14" fillId="0" borderId="23" xfId="0" applyNumberFormat="1" applyFont="1" applyBorder="1" applyProtection="1">
      <protection locked="0"/>
    </xf>
    <xf numFmtId="43" fontId="8" fillId="2" borderId="1" xfId="0" applyNumberFormat="1" applyFont="1" applyFill="1" applyBorder="1" applyProtection="1">
      <protection locked="0"/>
    </xf>
    <xf numFmtId="43" fontId="18" fillId="3" borderId="0" xfId="0" applyNumberFormat="1" applyFont="1" applyFill="1" applyBorder="1" applyProtection="1">
      <protection locked="0"/>
    </xf>
    <xf numFmtId="43" fontId="8" fillId="2" borderId="11" xfId="0" applyNumberFormat="1" applyFont="1" applyFill="1" applyBorder="1" applyProtection="1">
      <protection locked="0"/>
    </xf>
    <xf numFmtId="43" fontId="14" fillId="2" borderId="11" xfId="0" applyNumberFormat="1" applyFont="1" applyFill="1" applyBorder="1" applyProtection="1">
      <protection locked="0"/>
    </xf>
    <xf numFmtId="43" fontId="17" fillId="3" borderId="0" xfId="0" applyNumberFormat="1" applyFont="1" applyFill="1" applyBorder="1" applyProtection="1">
      <protection locked="0"/>
    </xf>
    <xf numFmtId="41" fontId="8" fillId="2" borderId="11" xfId="0" applyNumberFormat="1" applyFont="1" applyFill="1" applyBorder="1" applyAlignment="1" applyProtection="1">
      <alignment horizontal="right"/>
      <protection locked="0"/>
    </xf>
    <xf numFmtId="41" fontId="17" fillId="3" borderId="0" xfId="0" applyNumberFormat="1" applyFont="1" applyFill="1" applyBorder="1" applyProtection="1">
      <protection locked="0"/>
    </xf>
    <xf numFmtId="43" fontId="14" fillId="2" borderId="11" xfId="0" applyNumberFormat="1" applyFont="1" applyFill="1" applyBorder="1"/>
    <xf numFmtId="43" fontId="14" fillId="2" borderId="26" xfId="0" applyNumberFormat="1" applyFont="1" applyFill="1" applyBorder="1"/>
    <xf numFmtId="43" fontId="8" fillId="4" borderId="18" xfId="0" applyNumberFormat="1" applyFont="1" applyFill="1" applyBorder="1"/>
    <xf numFmtId="41" fontId="14" fillId="0" borderId="5" xfId="0" applyNumberFormat="1" applyFont="1" applyBorder="1" applyAlignment="1" applyProtection="1">
      <protection locked="0"/>
    </xf>
    <xf numFmtId="41" fontId="14" fillId="0" borderId="24" xfId="0" applyNumberFormat="1" applyFont="1" applyBorder="1" applyAlignment="1" applyProtection="1">
      <protection locked="0"/>
    </xf>
    <xf numFmtId="41" fontId="8" fillId="2" borderId="25" xfId="0" applyNumberFormat="1" applyFont="1" applyFill="1" applyBorder="1"/>
    <xf numFmtId="41" fontId="14" fillId="0" borderId="5" xfId="0" applyNumberFormat="1" applyFont="1" applyBorder="1" applyAlignment="1" applyProtection="1">
      <alignment horizontal="right"/>
      <protection locked="0"/>
    </xf>
    <xf numFmtId="41" fontId="8" fillId="2" borderId="9" xfId="0" applyNumberFormat="1" applyFont="1" applyFill="1" applyBorder="1"/>
    <xf numFmtId="41" fontId="8" fillId="2" borderId="9" xfId="0" applyNumberFormat="1" applyFont="1" applyFill="1" applyBorder="1" applyAlignment="1">
      <alignment horizontal="right"/>
    </xf>
    <xf numFmtId="41" fontId="14" fillId="2" borderId="9" xfId="0" applyNumberFormat="1" applyFont="1" applyFill="1" applyBorder="1" applyAlignment="1">
      <alignment horizontal="left" indent="1"/>
    </xf>
    <xf numFmtId="41" fontId="14" fillId="0" borderId="5" xfId="0" applyNumberFormat="1" applyFont="1" applyBorder="1" applyAlignment="1">
      <alignment horizontal="right"/>
    </xf>
    <xf numFmtId="41" fontId="14" fillId="2" borderId="27" xfId="0" applyNumberFormat="1" applyFont="1" applyFill="1" applyBorder="1" applyAlignment="1">
      <alignment horizontal="left" indent="1"/>
    </xf>
    <xf numFmtId="41" fontId="8" fillId="4" borderId="14" xfId="0" applyNumberFormat="1" applyFont="1" applyFill="1" applyBorder="1"/>
    <xf numFmtId="4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20" fillId="0" borderId="0" xfId="0" applyNumberFormat="1" applyFont="1" applyAlignment="1">
      <alignment horizontal="center" vertical="top"/>
    </xf>
    <xf numFmtId="0" fontId="16" fillId="2" borderId="6" xfId="0" applyFont="1" applyFill="1" applyBorder="1" applyAlignment="1">
      <alignment horizontal="left" indent="3"/>
    </xf>
    <xf numFmtId="0" fontId="16" fillId="2" borderId="12" xfId="0" applyFont="1" applyFill="1" applyBorder="1" applyAlignment="1">
      <alignment horizontal="left" indent="3"/>
    </xf>
    <xf numFmtId="49" fontId="11" fillId="0" borderId="11" xfId="0" applyNumberFormat="1" applyFont="1" applyFill="1" applyBorder="1" applyAlignment="1" applyProtection="1">
      <alignment horizontal="left"/>
      <protection locked="0"/>
    </xf>
    <xf numFmtId="49" fontId="22" fillId="0" borderId="11" xfId="0" applyNumberFormat="1" applyFont="1" applyFill="1" applyBorder="1" applyAlignment="1" applyProtection="1">
      <alignment horizontal="center" wrapText="1"/>
      <protection locked="0"/>
    </xf>
    <xf numFmtId="49" fontId="11" fillId="0" borderId="11" xfId="0" applyNumberFormat="1" applyFont="1" applyFill="1" applyBorder="1" applyAlignment="1" applyProtection="1">
      <alignment horizontal="center" wrapText="1"/>
      <protection locked="0"/>
    </xf>
    <xf numFmtId="0" fontId="21" fillId="0" borderId="0" xfId="0" applyFont="1" applyAlignment="1"/>
    <xf numFmtId="0" fontId="0" fillId="0" borderId="0" xfId="0" applyAlignment="1"/>
    <xf numFmtId="41" fontId="8" fillId="4" borderId="15" xfId="0" applyNumberFormat="1" applyFont="1" applyFill="1" applyBorder="1" applyAlignment="1">
      <alignment horizontal="left" vertical="center" indent="3"/>
    </xf>
    <xf numFmtId="41" fontId="8" fillId="4" borderId="16" xfId="0" applyNumberFormat="1" applyFont="1" applyFill="1" applyBorder="1" applyAlignment="1">
      <alignment horizontal="left" vertical="center" indent="3"/>
    </xf>
    <xf numFmtId="49" fontId="11" fillId="0" borderId="1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6F5F6"/>
      <color rgb="FF1B9E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4"/>
  <sheetViews>
    <sheetView tabSelected="1" topLeftCell="A67" workbookViewId="0">
      <selection activeCell="G9" sqref="G9"/>
    </sheetView>
  </sheetViews>
  <sheetFormatPr defaultRowHeight="12.75" x14ac:dyDescent="0.2"/>
  <cols>
    <col min="1" max="1" width="9.140625" style="3"/>
    <col min="2" max="2" width="4.42578125" style="3" customWidth="1"/>
    <col min="3" max="3" width="46.5703125" style="3" customWidth="1"/>
    <col min="4" max="4" width="14.5703125" style="3" customWidth="1"/>
    <col min="5" max="5" width="14.7109375" style="3" customWidth="1"/>
    <col min="6" max="6" width="22.140625" style="3" customWidth="1"/>
    <col min="7" max="7" width="23.85546875" style="3" customWidth="1"/>
    <col min="8" max="8" width="17.7109375" style="3" customWidth="1"/>
    <col min="9" max="16384" width="9.140625" style="3"/>
  </cols>
  <sheetData>
    <row r="3" spans="2:8" ht="10.9" customHeight="1" x14ac:dyDescent="0.2">
      <c r="C3" s="70"/>
      <c r="D3" s="70"/>
      <c r="E3" s="71"/>
      <c r="F3" s="71"/>
      <c r="G3" s="71"/>
      <c r="H3" s="71"/>
    </row>
    <row r="4" spans="2:8" ht="32.450000000000003" customHeight="1" x14ac:dyDescent="0.2">
      <c r="C4" s="72" t="s">
        <v>0</v>
      </c>
      <c r="D4" s="72"/>
      <c r="E4" s="72"/>
      <c r="F4" s="72"/>
      <c r="G4" s="72"/>
      <c r="H4" s="72"/>
    </row>
    <row r="5" spans="2:8" s="4" customFormat="1" ht="22.9" customHeight="1" x14ac:dyDescent="0.2">
      <c r="C5" s="82" t="s">
        <v>2</v>
      </c>
      <c r="D5" s="82"/>
      <c r="E5" s="82"/>
      <c r="F5" s="7"/>
      <c r="G5" s="7"/>
      <c r="H5" s="8"/>
    </row>
    <row r="6" spans="2:8" s="4" customFormat="1" ht="22.9" customHeight="1" x14ac:dyDescent="0.2">
      <c r="C6" s="83" t="s">
        <v>1</v>
      </c>
      <c r="D6" s="83"/>
      <c r="E6" s="83"/>
      <c r="F6" s="9"/>
      <c r="G6" s="9"/>
      <c r="H6" s="10"/>
    </row>
    <row r="7" spans="2:8" s="4" customFormat="1" ht="24" customHeight="1" x14ac:dyDescent="0.2">
      <c r="C7" s="75" t="s">
        <v>51</v>
      </c>
      <c r="D7" s="75"/>
      <c r="E7" s="75"/>
      <c r="F7" s="9"/>
      <c r="G7" s="9"/>
      <c r="H7" s="10"/>
    </row>
    <row r="8" spans="2:8" s="4" customFormat="1" ht="13.5" customHeight="1" x14ac:dyDescent="0.2">
      <c r="C8" s="76"/>
      <c r="D8" s="77"/>
      <c r="E8" s="77"/>
      <c r="F8" s="9"/>
      <c r="G8" s="9"/>
      <c r="H8" s="10"/>
    </row>
    <row r="9" spans="2:8" s="4" customFormat="1" ht="22.9" customHeight="1" x14ac:dyDescent="0.2">
      <c r="C9" s="75" t="s">
        <v>46</v>
      </c>
      <c r="D9" s="75"/>
      <c r="E9" s="75"/>
      <c r="F9" s="9"/>
      <c r="G9" s="9"/>
      <c r="H9" s="10"/>
    </row>
    <row r="10" spans="2:8" ht="19.149999999999999" customHeight="1" thickBot="1" x14ac:dyDescent="0.25">
      <c r="C10" s="5"/>
      <c r="D10" s="2"/>
      <c r="E10" s="1"/>
      <c r="F10" s="1"/>
      <c r="G10" s="1"/>
      <c r="H10" s="6"/>
    </row>
    <row r="11" spans="2:8" ht="37.9" customHeight="1" x14ac:dyDescent="0.2">
      <c r="B11" s="11"/>
      <c r="C11" s="12" t="s">
        <v>3</v>
      </c>
      <c r="D11" s="38" t="s">
        <v>4</v>
      </c>
      <c r="E11" s="46" t="s">
        <v>5</v>
      </c>
      <c r="F11" s="38" t="s">
        <v>6</v>
      </c>
      <c r="G11" s="38" t="s">
        <v>7</v>
      </c>
      <c r="H11" s="13" t="s">
        <v>42</v>
      </c>
    </row>
    <row r="12" spans="2:8" ht="19.149999999999999" customHeight="1" x14ac:dyDescent="0.2">
      <c r="B12" s="14">
        <v>1</v>
      </c>
      <c r="C12" s="15">
        <v>2</v>
      </c>
      <c r="D12" s="39">
        <v>3</v>
      </c>
      <c r="E12" s="34">
        <v>4</v>
      </c>
      <c r="F12" s="39">
        <v>5</v>
      </c>
      <c r="G12" s="39">
        <v>6</v>
      </c>
      <c r="H12" s="39">
        <v>7</v>
      </c>
    </row>
    <row r="13" spans="2:8" x14ac:dyDescent="0.2">
      <c r="B13" s="23">
        <v>1</v>
      </c>
      <c r="C13" s="24" t="s">
        <v>9</v>
      </c>
      <c r="D13" s="29"/>
      <c r="E13" s="47"/>
      <c r="F13" s="25"/>
      <c r="G13" s="25"/>
      <c r="H13" s="25"/>
    </row>
    <row r="14" spans="2:8" x14ac:dyDescent="0.2">
      <c r="B14" s="31">
        <v>1.1000000000000001</v>
      </c>
      <c r="C14" s="32" t="s">
        <v>10</v>
      </c>
      <c r="D14" s="60">
        <v>1</v>
      </c>
      <c r="E14" s="48">
        <v>0</v>
      </c>
      <c r="F14" s="18">
        <f>H14-G14</f>
        <v>0</v>
      </c>
      <c r="G14" s="40">
        <v>0</v>
      </c>
      <c r="H14" s="18">
        <f>D14*E14</f>
        <v>0</v>
      </c>
    </row>
    <row r="15" spans="2:8" x14ac:dyDescent="0.2">
      <c r="B15" s="31">
        <v>1.2</v>
      </c>
      <c r="C15" s="32" t="s">
        <v>11</v>
      </c>
      <c r="D15" s="60">
        <v>1</v>
      </c>
      <c r="E15" s="48">
        <v>0</v>
      </c>
      <c r="F15" s="18">
        <f>H15-G15</f>
        <v>0</v>
      </c>
      <c r="G15" s="40">
        <v>0</v>
      </c>
      <c r="H15" s="18">
        <f t="shared" ref="H15:H22" si="0">D15*E15</f>
        <v>0</v>
      </c>
    </row>
    <row r="16" spans="2:8" x14ac:dyDescent="0.2">
      <c r="B16" s="31">
        <v>1.3</v>
      </c>
      <c r="C16" s="32" t="s">
        <v>12</v>
      </c>
      <c r="D16" s="60">
        <v>1</v>
      </c>
      <c r="E16" s="48">
        <v>0</v>
      </c>
      <c r="F16" s="18">
        <f>H16-G16</f>
        <v>0</v>
      </c>
      <c r="G16" s="40">
        <v>0</v>
      </c>
      <c r="H16" s="18">
        <f t="shared" si="0"/>
        <v>0</v>
      </c>
    </row>
    <row r="17" spans="2:8" x14ac:dyDescent="0.2">
      <c r="B17" s="31">
        <v>1.4</v>
      </c>
      <c r="C17" s="32" t="s">
        <v>13</v>
      </c>
      <c r="D17" s="60">
        <v>1</v>
      </c>
      <c r="E17" s="48">
        <v>0</v>
      </c>
      <c r="F17" s="18">
        <f t="shared" ref="F17:F22" si="1">H17-G17</f>
        <v>0</v>
      </c>
      <c r="G17" s="40">
        <v>0</v>
      </c>
      <c r="H17" s="18">
        <f t="shared" si="0"/>
        <v>0</v>
      </c>
    </row>
    <row r="18" spans="2:8" x14ac:dyDescent="0.2">
      <c r="B18" s="31">
        <v>1.5</v>
      </c>
      <c r="C18" s="32" t="s">
        <v>14</v>
      </c>
      <c r="D18" s="60">
        <v>1</v>
      </c>
      <c r="E18" s="48">
        <v>0</v>
      </c>
      <c r="F18" s="18">
        <f t="shared" si="1"/>
        <v>0</v>
      </c>
      <c r="G18" s="40">
        <v>0</v>
      </c>
      <c r="H18" s="18">
        <f t="shared" si="0"/>
        <v>0</v>
      </c>
    </row>
    <row r="19" spans="2:8" x14ac:dyDescent="0.2">
      <c r="B19" s="31">
        <v>1.6</v>
      </c>
      <c r="C19" s="32" t="s">
        <v>14</v>
      </c>
      <c r="D19" s="60">
        <v>1</v>
      </c>
      <c r="E19" s="48">
        <v>0</v>
      </c>
      <c r="F19" s="18">
        <f t="shared" si="1"/>
        <v>0</v>
      </c>
      <c r="G19" s="40">
        <v>0</v>
      </c>
      <c r="H19" s="18">
        <f t="shared" si="0"/>
        <v>0</v>
      </c>
    </row>
    <row r="20" spans="2:8" x14ac:dyDescent="0.2">
      <c r="B20" s="31">
        <v>1.7</v>
      </c>
      <c r="C20" s="32" t="s">
        <v>14</v>
      </c>
      <c r="D20" s="60">
        <v>1</v>
      </c>
      <c r="E20" s="48">
        <v>0</v>
      </c>
      <c r="F20" s="18">
        <f t="shared" si="1"/>
        <v>0</v>
      </c>
      <c r="G20" s="40">
        <v>0</v>
      </c>
      <c r="H20" s="18">
        <f t="shared" si="0"/>
        <v>0</v>
      </c>
    </row>
    <row r="21" spans="2:8" x14ac:dyDescent="0.2">
      <c r="B21" s="31">
        <v>1.8</v>
      </c>
      <c r="C21" s="32" t="s">
        <v>14</v>
      </c>
      <c r="D21" s="60">
        <v>1</v>
      </c>
      <c r="E21" s="48">
        <v>0</v>
      </c>
      <c r="F21" s="18">
        <f t="shared" si="1"/>
        <v>0</v>
      </c>
      <c r="G21" s="40">
        <v>0</v>
      </c>
      <c r="H21" s="18">
        <f t="shared" si="0"/>
        <v>0</v>
      </c>
    </row>
    <row r="22" spans="2:8" ht="13.5" thickBot="1" x14ac:dyDescent="0.25">
      <c r="B22" s="36">
        <v>1.9</v>
      </c>
      <c r="C22" s="37" t="s">
        <v>14</v>
      </c>
      <c r="D22" s="61">
        <v>1</v>
      </c>
      <c r="E22" s="49">
        <v>0</v>
      </c>
      <c r="F22" s="44">
        <f t="shared" si="1"/>
        <v>0</v>
      </c>
      <c r="G22" s="43">
        <v>0</v>
      </c>
      <c r="H22" s="44">
        <f t="shared" si="0"/>
        <v>0</v>
      </c>
    </row>
    <row r="23" spans="2:8" x14ac:dyDescent="0.2">
      <c r="B23" s="35"/>
      <c r="C23" s="42" t="s">
        <v>15</v>
      </c>
      <c r="D23" s="62"/>
      <c r="E23" s="50"/>
      <c r="F23" s="45">
        <f>SUM(F14:F22)</f>
        <v>0</v>
      </c>
      <c r="G23" s="45">
        <f t="shared" ref="G23:H23" si="2">SUM(G14:G22)</f>
        <v>0</v>
      </c>
      <c r="H23" s="45">
        <f t="shared" si="2"/>
        <v>0</v>
      </c>
    </row>
    <row r="24" spans="2:8" ht="15" customHeight="1" x14ac:dyDescent="0.2">
      <c r="B24" s="23">
        <v>2</v>
      </c>
      <c r="C24" s="24" t="s">
        <v>8</v>
      </c>
      <c r="D24" s="29"/>
      <c r="E24" s="51"/>
      <c r="F24" s="25"/>
      <c r="G24" s="25"/>
      <c r="H24" s="25"/>
    </row>
    <row r="25" spans="2:8" x14ac:dyDescent="0.2">
      <c r="B25" s="33">
        <v>2.1</v>
      </c>
      <c r="C25" s="32" t="s">
        <v>38</v>
      </c>
      <c r="D25" s="63">
        <v>1</v>
      </c>
      <c r="E25" s="48">
        <v>0</v>
      </c>
      <c r="F25" s="18">
        <f>H25-G25</f>
        <v>0</v>
      </c>
      <c r="G25" s="40">
        <v>0</v>
      </c>
      <c r="H25" s="18">
        <f t="shared" ref="H25:H28" si="3">D25*E25</f>
        <v>0</v>
      </c>
    </row>
    <row r="26" spans="2:8" x14ac:dyDescent="0.2">
      <c r="B26" s="33">
        <v>2.2000000000000002</v>
      </c>
      <c r="C26" s="32" t="s">
        <v>39</v>
      </c>
      <c r="D26" s="63">
        <v>1</v>
      </c>
      <c r="E26" s="48">
        <v>0</v>
      </c>
      <c r="F26" s="18">
        <f t="shared" ref="F26:F33" si="4">H26-G26</f>
        <v>0</v>
      </c>
      <c r="G26" s="40">
        <v>0</v>
      </c>
      <c r="H26" s="18">
        <f t="shared" si="3"/>
        <v>0</v>
      </c>
    </row>
    <row r="27" spans="2:8" x14ac:dyDescent="0.2">
      <c r="B27" s="33">
        <v>2.2999999999999998</v>
      </c>
      <c r="C27" s="32" t="s">
        <v>40</v>
      </c>
      <c r="D27" s="63">
        <v>1</v>
      </c>
      <c r="E27" s="48">
        <v>0</v>
      </c>
      <c r="F27" s="18">
        <f>H27-G27</f>
        <v>0</v>
      </c>
      <c r="G27" s="40">
        <v>0</v>
      </c>
      <c r="H27" s="18">
        <f t="shared" si="3"/>
        <v>0</v>
      </c>
    </row>
    <row r="28" spans="2:8" x14ac:dyDescent="0.2">
      <c r="B28" s="33">
        <v>2.4</v>
      </c>
      <c r="C28" s="32" t="s">
        <v>14</v>
      </c>
      <c r="D28" s="63">
        <v>1</v>
      </c>
      <c r="E28" s="48">
        <v>0</v>
      </c>
      <c r="F28" s="18">
        <f t="shared" si="4"/>
        <v>0</v>
      </c>
      <c r="G28" s="40">
        <v>0</v>
      </c>
      <c r="H28" s="18">
        <f t="shared" si="3"/>
        <v>0</v>
      </c>
    </row>
    <row r="29" spans="2:8" x14ac:dyDescent="0.2">
      <c r="B29" s="33">
        <v>2.5</v>
      </c>
      <c r="C29" s="32" t="s">
        <v>14</v>
      </c>
      <c r="D29" s="63">
        <v>1</v>
      </c>
      <c r="E29" s="48">
        <v>0</v>
      </c>
      <c r="F29" s="18">
        <f t="shared" si="4"/>
        <v>0</v>
      </c>
      <c r="G29" s="40">
        <v>0</v>
      </c>
      <c r="H29" s="18">
        <f t="shared" ref="H29:H33" si="5">D29*E29</f>
        <v>0</v>
      </c>
    </row>
    <row r="30" spans="2:8" x14ac:dyDescent="0.2">
      <c r="B30" s="33">
        <v>2.6</v>
      </c>
      <c r="C30" s="32" t="s">
        <v>14</v>
      </c>
      <c r="D30" s="63">
        <v>1</v>
      </c>
      <c r="E30" s="48">
        <v>0</v>
      </c>
      <c r="F30" s="18">
        <f t="shared" si="4"/>
        <v>0</v>
      </c>
      <c r="G30" s="40">
        <v>0</v>
      </c>
      <c r="H30" s="18">
        <f t="shared" si="5"/>
        <v>0</v>
      </c>
    </row>
    <row r="31" spans="2:8" x14ac:dyDescent="0.2">
      <c r="B31" s="33">
        <v>2.7</v>
      </c>
      <c r="C31" s="32" t="s">
        <v>14</v>
      </c>
      <c r="D31" s="63">
        <v>1</v>
      </c>
      <c r="E31" s="48">
        <v>0</v>
      </c>
      <c r="F31" s="18">
        <f t="shared" si="4"/>
        <v>0</v>
      </c>
      <c r="G31" s="40">
        <v>0</v>
      </c>
      <c r="H31" s="18">
        <f t="shared" si="5"/>
        <v>0</v>
      </c>
    </row>
    <row r="32" spans="2:8" x14ac:dyDescent="0.2">
      <c r="B32" s="33">
        <v>2.8</v>
      </c>
      <c r="C32" s="32" t="s">
        <v>14</v>
      </c>
      <c r="D32" s="63">
        <v>1</v>
      </c>
      <c r="E32" s="48">
        <v>0</v>
      </c>
      <c r="F32" s="18">
        <f t="shared" si="4"/>
        <v>0</v>
      </c>
      <c r="G32" s="40">
        <v>0</v>
      </c>
      <c r="H32" s="18">
        <f t="shared" si="5"/>
        <v>0</v>
      </c>
    </row>
    <row r="33" spans="2:8" x14ac:dyDescent="0.2">
      <c r="B33" s="33">
        <v>2.9</v>
      </c>
      <c r="C33" s="32" t="s">
        <v>14</v>
      </c>
      <c r="D33" s="63">
        <v>1</v>
      </c>
      <c r="E33" s="48">
        <v>0</v>
      </c>
      <c r="F33" s="18">
        <f t="shared" si="4"/>
        <v>0</v>
      </c>
      <c r="G33" s="40">
        <v>0</v>
      </c>
      <c r="H33" s="18">
        <f t="shared" si="5"/>
        <v>0</v>
      </c>
    </row>
    <row r="34" spans="2:8" x14ac:dyDescent="0.2">
      <c r="B34" s="19"/>
      <c r="C34" s="20" t="s">
        <v>16</v>
      </c>
      <c r="D34" s="64"/>
      <c r="E34" s="52"/>
      <c r="F34" s="41">
        <f>SUM(F25:F33)</f>
        <v>0</v>
      </c>
      <c r="G34" s="41">
        <f>SUM(G25:G33)</f>
        <v>0</v>
      </c>
      <c r="H34" s="41">
        <f>SUM(H25:H33)</f>
        <v>0</v>
      </c>
    </row>
    <row r="35" spans="2:8" ht="16.5" customHeight="1" x14ac:dyDescent="0.2">
      <c r="B35" s="23">
        <v>3</v>
      </c>
      <c r="C35" s="24" t="s">
        <v>17</v>
      </c>
      <c r="D35" s="29"/>
      <c r="E35" s="51"/>
      <c r="F35" s="25"/>
      <c r="G35" s="25"/>
      <c r="H35" s="25"/>
    </row>
    <row r="36" spans="2:8" x14ac:dyDescent="0.2">
      <c r="B36" s="31">
        <v>3.1</v>
      </c>
      <c r="C36" s="32" t="s">
        <v>18</v>
      </c>
      <c r="D36" s="63">
        <v>1</v>
      </c>
      <c r="E36" s="48">
        <v>0</v>
      </c>
      <c r="F36" s="18">
        <f t="shared" ref="F36:F39" si="6">H36-G36</f>
        <v>0</v>
      </c>
      <c r="G36" s="40">
        <v>0</v>
      </c>
      <c r="H36" s="18">
        <f t="shared" ref="H36:H39" si="7">D36*E36</f>
        <v>0</v>
      </c>
    </row>
    <row r="37" spans="2:8" x14ac:dyDescent="0.2">
      <c r="B37" s="31">
        <v>3.2</v>
      </c>
      <c r="C37" s="32" t="s">
        <v>19</v>
      </c>
      <c r="D37" s="63">
        <v>1</v>
      </c>
      <c r="E37" s="48">
        <v>0</v>
      </c>
      <c r="F37" s="18">
        <f t="shared" si="6"/>
        <v>0</v>
      </c>
      <c r="G37" s="40">
        <v>0</v>
      </c>
      <c r="H37" s="18">
        <f t="shared" si="7"/>
        <v>0</v>
      </c>
    </row>
    <row r="38" spans="2:8" x14ac:dyDescent="0.2">
      <c r="B38" s="31">
        <v>3.3</v>
      </c>
      <c r="C38" s="32" t="s">
        <v>20</v>
      </c>
      <c r="D38" s="63">
        <v>1</v>
      </c>
      <c r="E38" s="48">
        <v>0</v>
      </c>
      <c r="F38" s="18">
        <f t="shared" si="6"/>
        <v>0</v>
      </c>
      <c r="G38" s="40">
        <v>0</v>
      </c>
      <c r="H38" s="18">
        <f t="shared" si="7"/>
        <v>0</v>
      </c>
    </row>
    <row r="39" spans="2:8" x14ac:dyDescent="0.2">
      <c r="B39" s="31">
        <v>3.4</v>
      </c>
      <c r="C39" s="32" t="s">
        <v>14</v>
      </c>
      <c r="D39" s="63">
        <v>1</v>
      </c>
      <c r="E39" s="48">
        <v>0</v>
      </c>
      <c r="F39" s="18">
        <f t="shared" si="6"/>
        <v>0</v>
      </c>
      <c r="G39" s="40">
        <v>0</v>
      </c>
      <c r="H39" s="18">
        <f t="shared" si="7"/>
        <v>0</v>
      </c>
    </row>
    <row r="40" spans="2:8" x14ac:dyDescent="0.2">
      <c r="B40" s="31">
        <v>3.5</v>
      </c>
      <c r="C40" s="32" t="s">
        <v>14</v>
      </c>
      <c r="D40" s="63">
        <v>1</v>
      </c>
      <c r="E40" s="48">
        <v>0</v>
      </c>
      <c r="F40" s="18">
        <f t="shared" ref="F40:F44" si="8">H40-G40</f>
        <v>0</v>
      </c>
      <c r="G40" s="40">
        <v>0</v>
      </c>
      <c r="H40" s="18">
        <f t="shared" ref="H40:H44" si="9">D40*E40</f>
        <v>0</v>
      </c>
    </row>
    <row r="41" spans="2:8" x14ac:dyDescent="0.2">
      <c r="B41" s="31">
        <v>3.6</v>
      </c>
      <c r="C41" s="32" t="s">
        <v>14</v>
      </c>
      <c r="D41" s="63">
        <v>1</v>
      </c>
      <c r="E41" s="48">
        <v>0</v>
      </c>
      <c r="F41" s="18">
        <f t="shared" si="8"/>
        <v>0</v>
      </c>
      <c r="G41" s="40">
        <v>0</v>
      </c>
      <c r="H41" s="18">
        <f t="shared" si="9"/>
        <v>0</v>
      </c>
    </row>
    <row r="42" spans="2:8" x14ac:dyDescent="0.2">
      <c r="B42" s="31">
        <v>3.7</v>
      </c>
      <c r="C42" s="32" t="s">
        <v>14</v>
      </c>
      <c r="D42" s="63">
        <v>1</v>
      </c>
      <c r="E42" s="48">
        <v>0</v>
      </c>
      <c r="F42" s="18">
        <f t="shared" si="8"/>
        <v>0</v>
      </c>
      <c r="G42" s="40">
        <v>0</v>
      </c>
      <c r="H42" s="18">
        <f t="shared" si="9"/>
        <v>0</v>
      </c>
    </row>
    <row r="43" spans="2:8" x14ac:dyDescent="0.2">
      <c r="B43" s="31">
        <v>3.8</v>
      </c>
      <c r="C43" s="32" t="s">
        <v>14</v>
      </c>
      <c r="D43" s="63">
        <v>1</v>
      </c>
      <c r="E43" s="48">
        <v>0</v>
      </c>
      <c r="F43" s="18">
        <f t="shared" si="8"/>
        <v>0</v>
      </c>
      <c r="G43" s="40">
        <v>0</v>
      </c>
      <c r="H43" s="18">
        <f t="shared" si="9"/>
        <v>0</v>
      </c>
    </row>
    <row r="44" spans="2:8" x14ac:dyDescent="0.2">
      <c r="B44" s="31">
        <v>3.9</v>
      </c>
      <c r="C44" s="32" t="s">
        <v>14</v>
      </c>
      <c r="D44" s="63">
        <v>1</v>
      </c>
      <c r="E44" s="48">
        <v>0</v>
      </c>
      <c r="F44" s="18">
        <f t="shared" si="8"/>
        <v>0</v>
      </c>
      <c r="G44" s="40">
        <v>0</v>
      </c>
      <c r="H44" s="18">
        <f t="shared" si="9"/>
        <v>0</v>
      </c>
    </row>
    <row r="45" spans="2:8" x14ac:dyDescent="0.2">
      <c r="B45" s="19"/>
      <c r="C45" s="22" t="s">
        <v>21</v>
      </c>
      <c r="D45" s="64"/>
      <c r="E45" s="53"/>
      <c r="F45" s="41">
        <f>SUM(F36:F44)</f>
        <v>0</v>
      </c>
      <c r="G45" s="41">
        <f t="shared" ref="G45:H45" si="10">SUM(G36:G44)</f>
        <v>0</v>
      </c>
      <c r="H45" s="41">
        <f t="shared" si="10"/>
        <v>0</v>
      </c>
    </row>
    <row r="46" spans="2:8" ht="19.149999999999999" customHeight="1" x14ac:dyDescent="0.2">
      <c r="B46" s="26">
        <v>4</v>
      </c>
      <c r="C46" s="27" t="s">
        <v>48</v>
      </c>
      <c r="D46" s="29"/>
      <c r="E46" s="54"/>
      <c r="F46" s="29"/>
      <c r="G46" s="28"/>
      <c r="H46" s="28"/>
    </row>
    <row r="47" spans="2:8" x14ac:dyDescent="0.2">
      <c r="B47" s="31">
        <v>4.0999999999999996</v>
      </c>
      <c r="C47" s="32" t="s">
        <v>22</v>
      </c>
      <c r="D47" s="63">
        <v>1</v>
      </c>
      <c r="E47" s="48">
        <v>0</v>
      </c>
      <c r="F47" s="18">
        <f t="shared" ref="F47:F52" si="11">H47-G47</f>
        <v>0</v>
      </c>
      <c r="G47" s="40">
        <v>0</v>
      </c>
      <c r="H47" s="18">
        <f t="shared" ref="H47:H52" si="12">D47*E47</f>
        <v>0</v>
      </c>
    </row>
    <row r="48" spans="2:8" x14ac:dyDescent="0.2">
      <c r="B48" s="31">
        <v>4.2</v>
      </c>
      <c r="C48" s="32" t="s">
        <v>23</v>
      </c>
      <c r="D48" s="63">
        <v>1</v>
      </c>
      <c r="E48" s="48">
        <v>0</v>
      </c>
      <c r="F48" s="18">
        <f t="shared" si="11"/>
        <v>0</v>
      </c>
      <c r="G48" s="40">
        <v>0</v>
      </c>
      <c r="H48" s="18">
        <f t="shared" si="12"/>
        <v>0</v>
      </c>
    </row>
    <row r="49" spans="2:8" x14ac:dyDescent="0.2">
      <c r="B49" s="31">
        <v>4.3</v>
      </c>
      <c r="C49" s="32" t="s">
        <v>24</v>
      </c>
      <c r="D49" s="63">
        <v>1</v>
      </c>
      <c r="E49" s="48">
        <v>0</v>
      </c>
      <c r="F49" s="18">
        <f t="shared" si="11"/>
        <v>0</v>
      </c>
      <c r="G49" s="40">
        <v>0</v>
      </c>
      <c r="H49" s="18">
        <f t="shared" si="12"/>
        <v>0</v>
      </c>
    </row>
    <row r="50" spans="2:8" x14ac:dyDescent="0.2">
      <c r="B50" s="31">
        <v>4.4000000000000004</v>
      </c>
      <c r="C50" s="32" t="s">
        <v>25</v>
      </c>
      <c r="D50" s="63">
        <v>1</v>
      </c>
      <c r="E50" s="48">
        <v>0</v>
      </c>
      <c r="F50" s="18">
        <f t="shared" si="11"/>
        <v>0</v>
      </c>
      <c r="G50" s="40">
        <v>0</v>
      </c>
      <c r="H50" s="18">
        <f t="shared" si="12"/>
        <v>0</v>
      </c>
    </row>
    <row r="51" spans="2:8" x14ac:dyDescent="0.2">
      <c r="B51" s="31">
        <v>4.5</v>
      </c>
      <c r="C51" s="32" t="s">
        <v>49</v>
      </c>
      <c r="D51" s="63">
        <v>1</v>
      </c>
      <c r="E51" s="48">
        <v>0</v>
      </c>
      <c r="F51" s="18">
        <f t="shared" si="11"/>
        <v>0</v>
      </c>
      <c r="G51" s="40">
        <v>0</v>
      </c>
      <c r="H51" s="18">
        <f t="shared" si="12"/>
        <v>0</v>
      </c>
    </row>
    <row r="52" spans="2:8" x14ac:dyDescent="0.2">
      <c r="B52" s="31">
        <v>4.5999999999999996</v>
      </c>
      <c r="C52" s="32" t="s">
        <v>14</v>
      </c>
      <c r="D52" s="63">
        <v>1</v>
      </c>
      <c r="E52" s="48">
        <v>0</v>
      </c>
      <c r="F52" s="18">
        <f t="shared" si="11"/>
        <v>0</v>
      </c>
      <c r="G52" s="40">
        <v>0</v>
      </c>
      <c r="H52" s="18">
        <f t="shared" si="12"/>
        <v>0</v>
      </c>
    </row>
    <row r="53" spans="2:8" x14ac:dyDescent="0.2">
      <c r="B53" s="31">
        <v>4.7</v>
      </c>
      <c r="C53" s="32" t="s">
        <v>14</v>
      </c>
      <c r="D53" s="63">
        <v>1</v>
      </c>
      <c r="E53" s="48">
        <v>0</v>
      </c>
      <c r="F53" s="18">
        <f>H53-G53</f>
        <v>0</v>
      </c>
      <c r="G53" s="40">
        <v>0</v>
      </c>
      <c r="H53" s="18">
        <f>D53*E53</f>
        <v>0</v>
      </c>
    </row>
    <row r="54" spans="2:8" x14ac:dyDescent="0.2">
      <c r="B54" s="31">
        <v>4.8</v>
      </c>
      <c r="C54" s="32" t="s">
        <v>14</v>
      </c>
      <c r="D54" s="63">
        <v>1</v>
      </c>
      <c r="E54" s="48">
        <v>0</v>
      </c>
      <c r="F54" s="18">
        <f t="shared" ref="F54:F55" si="13">H54-G54</f>
        <v>0</v>
      </c>
      <c r="G54" s="40">
        <v>0</v>
      </c>
      <c r="H54" s="18">
        <f t="shared" ref="H54:H55" si="14">D54*E54</f>
        <v>0</v>
      </c>
    </row>
    <row r="55" spans="2:8" x14ac:dyDescent="0.2">
      <c r="B55" s="31">
        <v>4.9000000000000004</v>
      </c>
      <c r="C55" s="32" t="s">
        <v>14</v>
      </c>
      <c r="D55" s="63">
        <v>1</v>
      </c>
      <c r="E55" s="48">
        <v>0</v>
      </c>
      <c r="F55" s="18">
        <f t="shared" si="13"/>
        <v>0</v>
      </c>
      <c r="G55" s="40">
        <v>0</v>
      </c>
      <c r="H55" s="18">
        <f t="shared" si="14"/>
        <v>0</v>
      </c>
    </row>
    <row r="56" spans="2:8" x14ac:dyDescent="0.2">
      <c r="B56" s="73" t="s">
        <v>47</v>
      </c>
      <c r="C56" s="74"/>
      <c r="D56" s="65"/>
      <c r="E56" s="55"/>
      <c r="F56" s="41">
        <f>SUM(F47:F55)</f>
        <v>0</v>
      </c>
      <c r="G56" s="41">
        <f t="shared" ref="G56:H56" si="15">SUM(G47:G55)</f>
        <v>0</v>
      </c>
      <c r="H56" s="41">
        <f t="shared" si="15"/>
        <v>0</v>
      </c>
    </row>
    <row r="57" spans="2:8" x14ac:dyDescent="0.2">
      <c r="B57" s="23">
        <v>5</v>
      </c>
      <c r="C57" s="24" t="s">
        <v>26</v>
      </c>
      <c r="D57" s="29"/>
      <c r="E57" s="56"/>
      <c r="F57" s="29"/>
      <c r="G57" s="29"/>
      <c r="H57" s="29"/>
    </row>
    <row r="58" spans="2:8" x14ac:dyDescent="0.2">
      <c r="B58" s="31">
        <v>5.0999999999999996</v>
      </c>
      <c r="C58" s="32" t="s">
        <v>27</v>
      </c>
      <c r="D58" s="63">
        <v>1</v>
      </c>
      <c r="E58" s="48">
        <v>0</v>
      </c>
      <c r="F58" s="18">
        <f t="shared" ref="F58:F61" si="16">H58-G58</f>
        <v>0</v>
      </c>
      <c r="G58" s="40">
        <v>0</v>
      </c>
      <c r="H58" s="18">
        <f t="shared" ref="H58:H61" si="17">D58*E58</f>
        <v>0</v>
      </c>
    </row>
    <row r="59" spans="2:8" x14ac:dyDescent="0.2">
      <c r="B59" s="31">
        <v>5.2</v>
      </c>
      <c r="C59" s="32" t="s">
        <v>28</v>
      </c>
      <c r="D59" s="63">
        <v>1</v>
      </c>
      <c r="E59" s="48">
        <v>0</v>
      </c>
      <c r="F59" s="18">
        <f t="shared" si="16"/>
        <v>0</v>
      </c>
      <c r="G59" s="40">
        <v>0</v>
      </c>
      <c r="H59" s="18">
        <f t="shared" si="17"/>
        <v>0</v>
      </c>
    </row>
    <row r="60" spans="2:8" x14ac:dyDescent="0.2">
      <c r="B60" s="31">
        <v>5.3</v>
      </c>
      <c r="C60" s="32" t="s">
        <v>29</v>
      </c>
      <c r="D60" s="63">
        <v>1</v>
      </c>
      <c r="E60" s="48">
        <v>0</v>
      </c>
      <c r="F60" s="18">
        <f t="shared" si="16"/>
        <v>0</v>
      </c>
      <c r="G60" s="40">
        <v>0</v>
      </c>
      <c r="H60" s="18">
        <f t="shared" si="17"/>
        <v>0</v>
      </c>
    </row>
    <row r="61" spans="2:8" x14ac:dyDescent="0.2">
      <c r="B61" s="31">
        <v>5.4</v>
      </c>
      <c r="C61" s="32" t="s">
        <v>14</v>
      </c>
      <c r="D61" s="63">
        <v>1</v>
      </c>
      <c r="E61" s="48">
        <v>0</v>
      </c>
      <c r="F61" s="18">
        <f t="shared" si="16"/>
        <v>0</v>
      </c>
      <c r="G61" s="40">
        <v>0</v>
      </c>
      <c r="H61" s="18">
        <f t="shared" si="17"/>
        <v>0</v>
      </c>
    </row>
    <row r="62" spans="2:8" x14ac:dyDescent="0.2">
      <c r="B62" s="31">
        <v>5.5</v>
      </c>
      <c r="C62" s="32" t="s">
        <v>14</v>
      </c>
      <c r="D62" s="63">
        <v>1</v>
      </c>
      <c r="E62" s="48">
        <v>0</v>
      </c>
      <c r="F62" s="18">
        <f t="shared" ref="F62:F66" si="18">H62-G62</f>
        <v>0</v>
      </c>
      <c r="G62" s="40">
        <v>0</v>
      </c>
      <c r="H62" s="18">
        <f t="shared" ref="H62:H66" si="19">D62*E62</f>
        <v>0</v>
      </c>
    </row>
    <row r="63" spans="2:8" x14ac:dyDescent="0.2">
      <c r="B63" s="31">
        <v>5.6</v>
      </c>
      <c r="C63" s="32" t="s">
        <v>14</v>
      </c>
      <c r="D63" s="63">
        <v>1</v>
      </c>
      <c r="E63" s="48">
        <v>0</v>
      </c>
      <c r="F63" s="18">
        <f t="shared" si="18"/>
        <v>0</v>
      </c>
      <c r="G63" s="40">
        <v>0</v>
      </c>
      <c r="H63" s="18">
        <f t="shared" si="19"/>
        <v>0</v>
      </c>
    </row>
    <row r="64" spans="2:8" x14ac:dyDescent="0.2">
      <c r="B64" s="31">
        <v>5.7</v>
      </c>
      <c r="C64" s="32" t="s">
        <v>14</v>
      </c>
      <c r="D64" s="63">
        <v>1</v>
      </c>
      <c r="E64" s="48">
        <v>0</v>
      </c>
      <c r="F64" s="18">
        <f t="shared" si="18"/>
        <v>0</v>
      </c>
      <c r="G64" s="40">
        <v>0</v>
      </c>
      <c r="H64" s="18">
        <f t="shared" si="19"/>
        <v>0</v>
      </c>
    </row>
    <row r="65" spans="2:8" x14ac:dyDescent="0.2">
      <c r="B65" s="31">
        <v>5.8</v>
      </c>
      <c r="C65" s="32" t="s">
        <v>14</v>
      </c>
      <c r="D65" s="63">
        <v>1</v>
      </c>
      <c r="E65" s="48">
        <v>0</v>
      </c>
      <c r="F65" s="18">
        <f t="shared" si="18"/>
        <v>0</v>
      </c>
      <c r="G65" s="40">
        <v>0</v>
      </c>
      <c r="H65" s="18">
        <f t="shared" si="19"/>
        <v>0</v>
      </c>
    </row>
    <row r="66" spans="2:8" x14ac:dyDescent="0.2">
      <c r="B66" s="31">
        <v>5.9</v>
      </c>
      <c r="C66" s="32" t="s">
        <v>14</v>
      </c>
      <c r="D66" s="63">
        <v>1</v>
      </c>
      <c r="E66" s="48">
        <v>0</v>
      </c>
      <c r="F66" s="18">
        <f t="shared" si="18"/>
        <v>0</v>
      </c>
      <c r="G66" s="40">
        <v>0</v>
      </c>
      <c r="H66" s="18">
        <f t="shared" si="19"/>
        <v>0</v>
      </c>
    </row>
    <row r="67" spans="2:8" x14ac:dyDescent="0.2">
      <c r="B67" s="19"/>
      <c r="C67" s="20" t="s">
        <v>30</v>
      </c>
      <c r="D67" s="66"/>
      <c r="E67" s="53"/>
      <c r="F67" s="21">
        <f>SUM(F58:F66)</f>
        <v>0</v>
      </c>
      <c r="G67" s="21">
        <f>SUM(G58:G66)</f>
        <v>0</v>
      </c>
      <c r="H67" s="21">
        <f>SUM(H58:H66)</f>
        <v>0</v>
      </c>
    </row>
    <row r="68" spans="2:8" x14ac:dyDescent="0.2">
      <c r="B68" s="23">
        <v>6</v>
      </c>
      <c r="C68" s="24" t="s">
        <v>31</v>
      </c>
      <c r="D68" s="29"/>
      <c r="E68" s="56"/>
      <c r="F68" s="29"/>
      <c r="G68" s="29"/>
      <c r="H68" s="29"/>
    </row>
    <row r="69" spans="2:8" x14ac:dyDescent="0.2">
      <c r="B69" s="31">
        <v>6.1</v>
      </c>
      <c r="C69" s="32" t="s">
        <v>32</v>
      </c>
      <c r="D69" s="63">
        <v>1</v>
      </c>
      <c r="E69" s="48">
        <v>0</v>
      </c>
      <c r="F69" s="18">
        <f t="shared" ref="F69:F75" si="20">H69-G69</f>
        <v>0</v>
      </c>
      <c r="G69" s="40">
        <v>0</v>
      </c>
      <c r="H69" s="18">
        <f t="shared" ref="H69:H75" si="21">D69*E69</f>
        <v>0</v>
      </c>
    </row>
    <row r="70" spans="2:8" x14ac:dyDescent="0.2">
      <c r="B70" s="31">
        <v>6.2</v>
      </c>
      <c r="C70" s="32" t="s">
        <v>33</v>
      </c>
      <c r="D70" s="63">
        <v>1</v>
      </c>
      <c r="E70" s="48">
        <v>0</v>
      </c>
      <c r="F70" s="18">
        <f t="shared" si="20"/>
        <v>0</v>
      </c>
      <c r="G70" s="40">
        <v>0</v>
      </c>
      <c r="H70" s="18">
        <f t="shared" si="21"/>
        <v>0</v>
      </c>
    </row>
    <row r="71" spans="2:8" x14ac:dyDescent="0.2">
      <c r="B71" s="31">
        <v>6.3</v>
      </c>
      <c r="C71" s="32" t="s">
        <v>34</v>
      </c>
      <c r="D71" s="63">
        <v>1</v>
      </c>
      <c r="E71" s="48">
        <v>0</v>
      </c>
      <c r="F71" s="18">
        <f t="shared" si="20"/>
        <v>0</v>
      </c>
      <c r="G71" s="40">
        <v>0</v>
      </c>
      <c r="H71" s="18">
        <f t="shared" si="21"/>
        <v>0</v>
      </c>
    </row>
    <row r="72" spans="2:8" x14ac:dyDescent="0.2">
      <c r="B72" s="31">
        <v>6.4</v>
      </c>
      <c r="C72" s="32" t="s">
        <v>35</v>
      </c>
      <c r="D72" s="63">
        <v>1</v>
      </c>
      <c r="E72" s="48">
        <v>0</v>
      </c>
      <c r="F72" s="18">
        <f t="shared" si="20"/>
        <v>0</v>
      </c>
      <c r="G72" s="40">
        <v>0</v>
      </c>
      <c r="H72" s="18">
        <f t="shared" si="21"/>
        <v>0</v>
      </c>
    </row>
    <row r="73" spans="2:8" x14ac:dyDescent="0.2">
      <c r="B73" s="31">
        <v>6.5</v>
      </c>
      <c r="C73" s="32" t="s">
        <v>36</v>
      </c>
      <c r="D73" s="63">
        <v>1</v>
      </c>
      <c r="E73" s="48">
        <v>0</v>
      </c>
      <c r="F73" s="18">
        <f t="shared" si="20"/>
        <v>0</v>
      </c>
      <c r="G73" s="40">
        <v>0</v>
      </c>
      <c r="H73" s="18">
        <f t="shared" si="21"/>
        <v>0</v>
      </c>
    </row>
    <row r="74" spans="2:8" x14ac:dyDescent="0.2">
      <c r="B74" s="31">
        <v>6.6</v>
      </c>
      <c r="C74" s="32" t="s">
        <v>37</v>
      </c>
      <c r="D74" s="63">
        <v>1</v>
      </c>
      <c r="E74" s="48">
        <v>0</v>
      </c>
      <c r="F74" s="18">
        <f t="shared" si="20"/>
        <v>0</v>
      </c>
      <c r="G74" s="40">
        <v>0</v>
      </c>
      <c r="H74" s="18">
        <f t="shared" si="21"/>
        <v>0</v>
      </c>
    </row>
    <row r="75" spans="2:8" x14ac:dyDescent="0.2">
      <c r="B75" s="31">
        <v>6.7</v>
      </c>
      <c r="C75" s="32" t="s">
        <v>14</v>
      </c>
      <c r="D75" s="63">
        <v>1</v>
      </c>
      <c r="E75" s="48">
        <v>0</v>
      </c>
      <c r="F75" s="18">
        <f t="shared" si="20"/>
        <v>0</v>
      </c>
      <c r="G75" s="40">
        <v>0</v>
      </c>
      <c r="H75" s="18">
        <f t="shared" si="21"/>
        <v>0</v>
      </c>
    </row>
    <row r="76" spans="2:8" x14ac:dyDescent="0.2">
      <c r="B76" s="31">
        <v>6.8</v>
      </c>
      <c r="C76" s="32" t="s">
        <v>14</v>
      </c>
      <c r="D76" s="63">
        <v>1</v>
      </c>
      <c r="E76" s="48">
        <v>0</v>
      </c>
      <c r="F76" s="18">
        <f t="shared" ref="F76:F77" si="22">H76-G76</f>
        <v>0</v>
      </c>
      <c r="G76" s="40">
        <v>0</v>
      </c>
      <c r="H76" s="18">
        <f t="shared" ref="H76:H77" si="23">D76*E76</f>
        <v>0</v>
      </c>
    </row>
    <row r="77" spans="2:8" x14ac:dyDescent="0.2">
      <c r="B77" s="31">
        <v>6.9</v>
      </c>
      <c r="C77" s="32" t="s">
        <v>14</v>
      </c>
      <c r="D77" s="63">
        <v>1</v>
      </c>
      <c r="E77" s="48">
        <v>0</v>
      </c>
      <c r="F77" s="18">
        <f t="shared" si="22"/>
        <v>0</v>
      </c>
      <c r="G77" s="40">
        <v>0</v>
      </c>
      <c r="H77" s="18">
        <f t="shared" si="23"/>
        <v>0</v>
      </c>
    </row>
    <row r="78" spans="2:8" x14ac:dyDescent="0.2">
      <c r="B78" s="19"/>
      <c r="C78" s="20" t="s">
        <v>43</v>
      </c>
      <c r="D78" s="66"/>
      <c r="E78" s="57"/>
      <c r="F78" s="21">
        <f>SUM(F69:F77)</f>
        <v>0</v>
      </c>
      <c r="G78" s="21">
        <f t="shared" ref="G78:H78" si="24">SUM(G69:G77)</f>
        <v>0</v>
      </c>
      <c r="H78" s="21">
        <f t="shared" si="24"/>
        <v>0</v>
      </c>
    </row>
    <row r="79" spans="2:8" x14ac:dyDescent="0.2">
      <c r="B79" s="23">
        <v>7</v>
      </c>
      <c r="C79" s="24" t="s">
        <v>44</v>
      </c>
      <c r="D79" s="29"/>
      <c r="E79" s="56"/>
      <c r="F79" s="29"/>
      <c r="G79" s="29"/>
      <c r="H79" s="29"/>
    </row>
    <row r="80" spans="2:8" x14ac:dyDescent="0.2">
      <c r="B80" s="16">
        <v>7.1</v>
      </c>
      <c r="C80" s="17" t="s">
        <v>44</v>
      </c>
      <c r="D80" s="67">
        <v>1</v>
      </c>
      <c r="E80" s="48">
        <v>0</v>
      </c>
      <c r="F80" s="18">
        <f>H80-G80</f>
        <v>0</v>
      </c>
      <c r="G80" s="40">
        <v>0</v>
      </c>
      <c r="H80" s="18">
        <f t="shared" ref="H80" si="25">D80*E80</f>
        <v>0</v>
      </c>
    </row>
    <row r="81" spans="2:8" ht="13.5" thickBot="1" x14ac:dyDescent="0.25">
      <c r="B81" s="19"/>
      <c r="C81" s="20" t="s">
        <v>45</v>
      </c>
      <c r="D81" s="68"/>
      <c r="E81" s="58"/>
      <c r="F81" s="21">
        <f>F80</f>
        <v>0</v>
      </c>
      <c r="G81" s="21">
        <f t="shared" ref="G81:H81" si="26">G80</f>
        <v>0</v>
      </c>
      <c r="H81" s="21">
        <f t="shared" si="26"/>
        <v>0</v>
      </c>
    </row>
    <row r="82" spans="2:8" ht="28.9" customHeight="1" thickBot="1" x14ac:dyDescent="0.25">
      <c r="B82" s="80" t="s">
        <v>41</v>
      </c>
      <c r="C82" s="81"/>
      <c r="D82" s="69"/>
      <c r="E82" s="59"/>
      <c r="F82" s="30">
        <f>F23+F34+F45+F56+F67+F78+F81</f>
        <v>0</v>
      </c>
      <c r="G82" s="30">
        <f>G23+G34+G45+G56+G67+G78+G81</f>
        <v>0</v>
      </c>
      <c r="H82" s="30">
        <f>H23+H34+H45+H56+H67+H78+H81</f>
        <v>0</v>
      </c>
    </row>
    <row r="84" spans="2:8" ht="15" x14ac:dyDescent="0.25">
      <c r="C84" s="78" t="s">
        <v>50</v>
      </c>
      <c r="D84" s="79"/>
      <c r="E84" s="79"/>
      <c r="F84" s="79"/>
      <c r="G84" s="79"/>
      <c r="H84" s="79"/>
    </row>
  </sheetData>
  <sheetProtection insertRows="0" deleteRows="0"/>
  <mergeCells count="10">
    <mergeCell ref="C84:H84"/>
    <mergeCell ref="B82:C82"/>
    <mergeCell ref="C5:E5"/>
    <mergeCell ref="C6:E6"/>
    <mergeCell ref="C9:E9"/>
    <mergeCell ref="C3:H3"/>
    <mergeCell ref="C4:H4"/>
    <mergeCell ref="B56:C56"/>
    <mergeCell ref="C7:E7"/>
    <mergeCell ref="C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Thea Ghvinadze</cp:lastModifiedBy>
  <cp:lastPrinted>2017-08-01T13:39:20Z</cp:lastPrinted>
  <dcterms:created xsi:type="dcterms:W3CDTF">2017-08-01T12:55:30Z</dcterms:created>
  <dcterms:modified xsi:type="dcterms:W3CDTF">2024-07-08T07:58:02Z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